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ssues" sheetId="1" state="visible" r:id="rId1"/>
    <sheet name="Dashboard" sheetId="2" state="visible" r:id="rId2"/>
    <sheet name="Label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b val="1"/>
      <sz val="18"/>
    </font>
  </fonts>
  <fills count="3">
    <fill>
      <patternFill/>
    </fill>
    <fill>
      <patternFill patternType="gray125"/>
    </fill>
    <fill>
      <patternFill patternType="solid">
        <fgColor rgb="0024292F"/>
        <bgColor rgb="0024292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/>
    </xf>
    <xf numFmtId="0" fontId="0" fillId="0" borderId="1" pivotButton="0" quotePrefix="0" xfId="0"/>
    <xf numFmtId="0" fontId="2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beafe"/>
          <bgColor rgb="00dbeafe"/>
        </patternFill>
      </fill>
    </dxf>
    <dxf>
      <fill>
        <patternFill patternType="solid">
          <fgColor rgb="00fef3c7"/>
          <bgColor rgb="00fef3c7"/>
        </patternFill>
      </fill>
    </dxf>
    <dxf>
      <fill>
        <patternFill patternType="solid">
          <fgColor rgb="00dcfce7"/>
          <b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4"/>
  <sheetViews>
    <sheetView workbookViewId="0">
      <selection activeCell="A1" sqref="A1"/>
    </sheetView>
  </sheetViews>
  <sheetFormatPr baseColWidth="8" defaultRowHeight="15"/>
  <cols>
    <col width="6" customWidth="1" min="1" max="1"/>
    <col width="35" customWidth="1" min="2" max="2"/>
    <col width="14" customWidth="1" min="3" max="3"/>
    <col width="10" customWidth="1" min="4" max="4"/>
    <col width="12" customWidth="1" min="5" max="5"/>
    <col width="15" customWidth="1" min="6" max="6"/>
    <col width="12" customWidth="1" min="7" max="7"/>
    <col width="12" customWidth="1" min="8" max="8"/>
    <col width="12" customWidth="1" min="9" max="9"/>
    <col width="30" customWidth="1" min="10" max="10"/>
  </cols>
  <sheetData>
    <row r="1">
      <c r="A1" s="1" t="inlineStr">
        <is>
          <t>#</t>
        </is>
      </c>
      <c r="B1" s="1" t="inlineStr">
        <is>
          <t>Title</t>
        </is>
      </c>
      <c r="C1" s="1" t="inlineStr">
        <is>
          <t>Status</t>
        </is>
      </c>
      <c r="D1" s="1" t="inlineStr">
        <is>
          <t>Priority</t>
        </is>
      </c>
      <c r="E1" s="1" t="inlineStr">
        <is>
          <t>Assignee</t>
        </is>
      </c>
      <c r="F1" s="1" t="inlineStr">
        <is>
          <t>Labels</t>
        </is>
      </c>
      <c r="G1" s="1" t="inlineStr">
        <is>
          <t>Milestone</t>
        </is>
      </c>
      <c r="H1" s="1" t="inlineStr">
        <is>
          <t>Created</t>
        </is>
      </c>
      <c r="I1" s="1" t="inlineStr">
        <is>
          <t>Updated</t>
        </is>
      </c>
      <c r="J1" s="1" t="inlineStr">
        <is>
          <t>Notes</t>
        </is>
      </c>
    </row>
    <row r="2">
      <c r="A2" s="2" t="inlineStr">
        <is>
          <t>42</t>
        </is>
      </c>
      <c r="B2" s="2" t="inlineStr">
        <is>
          <t>Fix login redirect bug</t>
        </is>
      </c>
      <c r="C2" s="2" t="inlineStr">
        <is>
          <t>In Progress</t>
        </is>
      </c>
      <c r="D2" s="2" t="inlineStr">
        <is>
          <t>High</t>
        </is>
      </c>
      <c r="E2" s="2" t="inlineStr">
        <is>
          <t>@john</t>
        </is>
      </c>
      <c r="F2" s="2" t="inlineStr">
        <is>
          <t>bug</t>
        </is>
      </c>
      <c r="G2" s="2" t="inlineStr">
        <is>
          <t>v2.1.0</t>
        </is>
      </c>
      <c r="H2" s="2" t="inlineStr">
        <is>
          <t>2026-05-15</t>
        </is>
      </c>
      <c r="I2" s="2" t="inlineStr">
        <is>
          <t>2026-06-02</t>
        </is>
      </c>
      <c r="J2" s="2" t="inlineStr">
        <is>
          <t>OAuth flow broken</t>
        </is>
      </c>
    </row>
    <row r="3">
      <c r="A3" s="2" t="inlineStr">
        <is>
          <t>41</t>
        </is>
      </c>
      <c r="B3" s="2" t="inlineStr">
        <is>
          <t>Add dark mode toggle</t>
        </is>
      </c>
      <c r="C3" s="2" t="inlineStr">
        <is>
          <t>Open</t>
        </is>
      </c>
      <c r="D3" s="2" t="inlineStr">
        <is>
          <t>Medium</t>
        </is>
      </c>
      <c r="E3" s="2" t="inlineStr">
        <is>
          <t>@sarah</t>
        </is>
      </c>
      <c r="F3" s="2" t="inlineStr">
        <is>
          <t>enhancement</t>
        </is>
      </c>
      <c r="G3" s="2" t="inlineStr">
        <is>
          <t>v2.1.0</t>
        </is>
      </c>
      <c r="H3" s="2" t="inlineStr">
        <is>
          <t>2026-05-10</t>
        </is>
      </c>
      <c r="I3" s="2" t="inlineStr">
        <is>
          <t>2026-05-28</t>
        </is>
      </c>
      <c r="J3" s="2" t="inlineStr"/>
    </row>
    <row r="4">
      <c r="A4" s="2" t="inlineStr">
        <is>
          <t>40</t>
        </is>
      </c>
      <c r="B4" s="2" t="inlineStr">
        <is>
          <t>Update dependencies</t>
        </is>
      </c>
      <c r="C4" s="2" t="inlineStr">
        <is>
          <t>Closed</t>
        </is>
      </c>
      <c r="D4" s="2" t="inlineStr">
        <is>
          <t>Low</t>
        </is>
      </c>
      <c r="E4" s="2" t="inlineStr">
        <is>
          <t>@alex</t>
        </is>
      </c>
      <c r="F4" s="2" t="inlineStr">
        <is>
          <t>chore</t>
        </is>
      </c>
      <c r="G4" s="2" t="inlineStr">
        <is>
          <t>v2.0.0</t>
        </is>
      </c>
      <c r="H4" s="2" t="inlineStr">
        <is>
          <t>2026-04-20</t>
        </is>
      </c>
      <c r="I4" s="2" t="inlineStr">
        <is>
          <t>2026-05-01</t>
        </is>
      </c>
      <c r="J4" s="2" t="inlineStr">
        <is>
          <t>npm audit fix</t>
        </is>
      </c>
    </row>
    <row r="5">
      <c r="A5" s="2" t="inlineStr">
        <is>
          <t>39</t>
        </is>
      </c>
      <c r="B5" s="2" t="inlineStr">
        <is>
          <t>Improve error messages</t>
        </is>
      </c>
      <c r="C5" s="2" t="inlineStr">
        <is>
          <t>Open</t>
        </is>
      </c>
      <c r="D5" s="2" t="inlineStr">
        <is>
          <t>Medium</t>
        </is>
      </c>
      <c r="E5" s="2" t="inlineStr"/>
      <c r="F5" s="2" t="inlineStr">
        <is>
          <t>ux</t>
        </is>
      </c>
      <c r="G5" s="2" t="inlineStr"/>
      <c r="H5" s="2" t="inlineStr">
        <is>
          <t>2026-05-05</t>
        </is>
      </c>
      <c r="I5" s="2" t="inlineStr">
        <is>
          <t>2026-05-22</t>
        </is>
      </c>
      <c r="J5" s="2" t="inlineStr">
        <is>
          <t>Add specific errors</t>
        </is>
      </c>
    </row>
    <row r="6">
      <c r="A6" s="2" t="inlineStr">
        <is>
          <t>38</t>
        </is>
      </c>
      <c r="B6" s="2" t="inlineStr">
        <is>
          <t>Performance optimization</t>
        </is>
      </c>
      <c r="C6" s="2" t="inlineStr">
        <is>
          <t>In Progress</t>
        </is>
      </c>
      <c r="D6" s="2" t="inlineStr">
        <is>
          <t>High</t>
        </is>
      </c>
      <c r="E6" s="2" t="inlineStr">
        <is>
          <t>@mike</t>
        </is>
      </c>
      <c r="F6" s="2" t="inlineStr">
        <is>
          <t>performance</t>
        </is>
      </c>
      <c r="G6" s="2" t="inlineStr">
        <is>
          <t>v2.1.0</t>
        </is>
      </c>
      <c r="H6" s="2" t="inlineStr">
        <is>
          <t>2026-05-01</t>
        </is>
      </c>
      <c r="I6" s="2" t="inlineStr">
        <is>
          <t>2026-06-01</t>
        </is>
      </c>
      <c r="J6" s="2" t="inlineStr"/>
    </row>
    <row r="7">
      <c r="A7" s="2" t="inlineStr">
        <is>
          <t>37</t>
        </is>
      </c>
      <c r="B7" s="2" t="inlineStr">
        <is>
          <t>Add API rate limiting</t>
        </is>
      </c>
      <c r="C7" s="2" t="inlineStr">
        <is>
          <t>Open</t>
        </is>
      </c>
      <c r="D7" s="2" t="inlineStr">
        <is>
          <t>High</t>
        </is>
      </c>
      <c r="E7" s="2" t="inlineStr"/>
      <c r="F7" s="2" t="inlineStr">
        <is>
          <t>security</t>
        </is>
      </c>
      <c r="G7" s="2" t="inlineStr">
        <is>
          <t>v2.2.0</t>
        </is>
      </c>
      <c r="H7" s="2" t="inlineStr">
        <is>
          <t>2026-04-28</t>
        </is>
      </c>
      <c r="I7" s="2" t="inlineStr">
        <is>
          <t>2026-05-15</t>
        </is>
      </c>
      <c r="J7" s="2" t="inlineStr"/>
    </row>
    <row r="8"/>
    <row r="9"/>
    <row r="10">
      <c r="A10" s="3" t="inlineStr">
        <is>
          <t>Summary</t>
        </is>
      </c>
    </row>
    <row r="11">
      <c r="A11" t="inlineStr">
        <is>
          <t>Total Issues:</t>
        </is>
      </c>
      <c r="B11" s="3">
        <f>COUNTA(A2:A100)-1</f>
        <v/>
      </c>
    </row>
    <row r="12">
      <c r="A12" t="inlineStr">
        <is>
          <t>Open:</t>
        </is>
      </c>
      <c r="B12" s="3">
        <f>COUNTIF(C:C,"Open")</f>
        <v/>
      </c>
    </row>
    <row r="13">
      <c r="A13" t="inlineStr">
        <is>
          <t>In Progress:</t>
        </is>
      </c>
      <c r="B13" s="3">
        <f>COUNTIF(C:C,"In Progress")</f>
        <v/>
      </c>
    </row>
    <row r="14">
      <c r="A14" t="inlineStr">
        <is>
          <t>Closed:</t>
        </is>
      </c>
      <c r="B14" s="3">
        <f>COUNTIF(C:C,"Closed")</f>
        <v/>
      </c>
    </row>
  </sheetData>
  <conditionalFormatting sqref="C2:C100">
    <cfRule type="cellIs" priority="1" operator="equal" dxfId="0">
      <formula>"Open"</formula>
    </cfRule>
    <cfRule type="cellIs" priority="2" operator="equal" dxfId="1">
      <formula>"In Progress"</formula>
    </cfRule>
    <cfRule type="cellIs" priority="3" operator="equal" dxfId="2">
      <formula>"Closed"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15" customWidth="1" min="1" max="1"/>
    <col width="10" customWidth="1" min="2" max="2"/>
    <col width="15" customWidth="1" min="4" max="4"/>
    <col width="10" customWidth="1" min="5" max="5"/>
  </cols>
  <sheetData>
    <row r="1">
      <c r="A1" s="4" t="inlineStr">
        <is>
          <t>Issue Dashboard</t>
        </is>
      </c>
    </row>
    <row r="2"/>
    <row r="3">
      <c r="A3" s="3" t="inlineStr">
        <is>
          <t>Status</t>
        </is>
      </c>
      <c r="B3" s="3" t="inlineStr">
        <is>
          <t>Count</t>
        </is>
      </c>
      <c r="D3" s="3" t="inlineStr">
        <is>
          <t>Priority</t>
        </is>
      </c>
      <c r="E3" s="3" t="inlineStr">
        <is>
          <t>Count</t>
        </is>
      </c>
    </row>
    <row r="4">
      <c r="A4" t="inlineStr">
        <is>
          <t>Open</t>
        </is>
      </c>
      <c r="B4">
        <f>COUNTIF(Issues!C:C,"Open")</f>
        <v/>
      </c>
      <c r="D4" t="inlineStr">
        <is>
          <t>High</t>
        </is>
      </c>
      <c r="E4">
        <f>COUNTIF(Issues!D:D,"High")</f>
        <v/>
      </c>
    </row>
    <row r="5">
      <c r="A5" t="inlineStr">
        <is>
          <t>In Progress</t>
        </is>
      </c>
      <c r="B5">
        <f>COUNTIF(Issues!C:C,"In Progress")</f>
        <v/>
      </c>
      <c r="D5" t="inlineStr">
        <is>
          <t>Medium</t>
        </is>
      </c>
      <c r="E5">
        <f>COUNTIF(Issues!D:D,"Medium")</f>
        <v/>
      </c>
    </row>
    <row r="6">
      <c r="A6" t="inlineStr">
        <is>
          <t>Closed</t>
        </is>
      </c>
      <c r="B6">
        <f>COUNTIF(Issues!C:C,"Closed")</f>
        <v/>
      </c>
      <c r="D6" t="inlineStr">
        <is>
          <t>Low</t>
        </is>
      </c>
      <c r="E6">
        <f>COUNTIF(Issues!D:D,"Low")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5" customWidth="1" min="1" max="1"/>
    <col width="10" customWidth="1" min="2" max="2"/>
    <col width="30" customWidth="1" min="3" max="3"/>
  </cols>
  <sheetData>
    <row r="1">
      <c r="A1" s="3" t="inlineStr">
        <is>
          <t>Label</t>
        </is>
      </c>
      <c r="B1" s="3" t="inlineStr">
        <is>
          <t>Count</t>
        </is>
      </c>
      <c r="C1" s="3" t="inlineStr">
        <is>
          <t>Description</t>
        </is>
      </c>
    </row>
    <row r="2">
      <c r="A2" t="inlineStr">
        <is>
          <t>bug</t>
        </is>
      </c>
      <c r="B2">
        <f>COUNTIF(Issues!F:F,"bug")</f>
        <v/>
      </c>
      <c r="C2" t="inlineStr">
        <is>
          <t>Errors, crashes, unexpected behavior</t>
        </is>
      </c>
    </row>
    <row r="3">
      <c r="A3" t="inlineStr">
        <is>
          <t>enhancement</t>
        </is>
      </c>
      <c r="B3">
        <f>COUNTIF(Issues!F:F,"enhancement")</f>
        <v/>
      </c>
      <c r="C3" t="inlineStr">
        <is>
          <t>Suggested improvements</t>
        </is>
      </c>
    </row>
    <row r="4">
      <c r="A4" t="inlineStr">
        <is>
          <t>documentation</t>
        </is>
      </c>
      <c r="B4">
        <f>COUNTIF(Issues!F:F,"documentation")</f>
        <v/>
      </c>
      <c r="C4" t="inlineStr">
        <is>
          <t>Missing or unclear docs</t>
        </is>
      </c>
    </row>
    <row r="5">
      <c r="A5" t="inlineStr">
        <is>
          <t>chore</t>
        </is>
      </c>
      <c r="B5">
        <f>COUNTIF(Issues!F:F,"chore")</f>
        <v/>
      </c>
      <c r="C5" t="inlineStr">
        <is>
          <t>Dependencies, refactoring</t>
        </is>
      </c>
    </row>
    <row r="6">
      <c r="A6" t="inlineStr">
        <is>
          <t>ux</t>
        </is>
      </c>
      <c r="B6">
        <f>COUNTIF(Issues!F:F,"ux")</f>
        <v/>
      </c>
      <c r="C6" t="inlineStr">
        <is>
          <t>UI/UX improvement</t>
        </is>
      </c>
    </row>
    <row r="7">
      <c r="A7" t="inlineStr">
        <is>
          <t>security</t>
        </is>
      </c>
      <c r="B7">
        <f>COUNTIF(Issues!F:F,"security")</f>
        <v/>
      </c>
      <c r="C7" t="inlineStr">
        <is>
          <t>Vulnerabilities</t>
        </is>
      </c>
    </row>
    <row r="8">
      <c r="A8" t="inlineStr">
        <is>
          <t>performance</t>
        </is>
      </c>
      <c r="B8">
        <f>COUNTIF(Issues!F:F,"performance")</f>
        <v/>
      </c>
      <c r="C8" t="inlineStr">
        <is>
          <t>Optimization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2026-06-03T16:55:27Z</dcterms:created>
  <dcterms:modified xsi:type="dcterms:W3CDTF">2026-06-03T16:55:27Z</dcterms:modified>
</cp:coreProperties>
</file>