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ory Tracker" sheetId="1" state="visible" r:id="rId1"/>
    <sheet name="Income Statement" sheetId="2" state="visible" r:id="rId2"/>
    <sheet name="Cash Flow" sheetId="3" state="visible" r:id="rId3"/>
    <sheet name="Ratio Analy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0"/>
    </font>
    <font>
      <sz val="10"/>
    </font>
    <font>
      <b val="1"/>
      <sz val="14"/>
    </font>
    <font>
      <b val="1"/>
      <color rgb="00FFFFFF"/>
    </font>
  </fonts>
  <fills count="9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0f4f8"/>
        <bgColor rgb="00f0f4f8"/>
      </patternFill>
    </fill>
    <fill>
      <patternFill patternType="solid">
        <fgColor rgb="00e8e4df"/>
        <bgColor rgb="00e8e4df"/>
      </patternFill>
    </fill>
    <fill>
      <patternFill patternType="solid">
        <fgColor rgb="002563EB"/>
        <bgColor rgb="002563EB"/>
      </patternFill>
    </fill>
    <fill>
      <patternFill patternType="solid">
        <fgColor rgb="0022C55E"/>
        <bgColor rgb="0022C55E"/>
      </patternFill>
    </fill>
    <fill>
      <patternFill patternType="solid">
        <fgColor rgb="00EAB308"/>
        <bgColor rgb="00EAB308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center"/>
    </xf>
    <xf numFmtId="0" fontId="2" fillId="3" borderId="1" pivotButton="0" quotePrefix="0" xfId="0"/>
    <xf numFmtId="0" fontId="3" fillId="0" borderId="1" pivotButton="0" quotePrefix="0" xfId="0"/>
    <xf numFmtId="0" fontId="3" fillId="0" borderId="1" applyAlignment="1" pivotButton="0" quotePrefix="0" xfId="0">
      <alignment horizontal="right"/>
    </xf>
    <xf numFmtId="0" fontId="2" fillId="4" borderId="1" pivotButton="0" quotePrefix="0" xfId="0"/>
    <xf numFmtId="0" fontId="4" fillId="0" borderId="0" pivotButton="0" quotePrefix="0" xfId="0"/>
    <xf numFmtId="0" fontId="0" fillId="0" borderId="1" applyAlignment="1" pivotButton="0" quotePrefix="0" xfId="0">
      <alignment horizontal="left"/>
    </xf>
    <xf numFmtId="0" fontId="0" fillId="0" borderId="1" pivotButton="0" quotePrefix="0" xfId="0"/>
    <xf numFmtId="2" fontId="0" fillId="0" borderId="1" applyAlignment="1" pivotButton="0" quotePrefix="0" xfId="0">
      <alignment horizontal="right"/>
    </xf>
    <xf numFmtId="0" fontId="5" fillId="5" borderId="1" applyAlignment="1" pivotButton="0" quotePrefix="0" xfId="0">
      <alignment horizontal="center" vertical="center"/>
    </xf>
    <xf numFmtId="1" fontId="0" fillId="0" borderId="1" pivotButton="0" quotePrefix="0" xfId="0"/>
    <xf numFmtId="164" fontId="0" fillId="0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8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2" customWidth="1" min="4" max="4"/>
    <col width="10" customWidth="1" min="5" max="5"/>
    <col width="11" customWidth="1" min="6" max="6"/>
    <col width="12" customWidth="1" min="7" max="7"/>
    <col width="14" customWidth="1" min="8" max="8"/>
  </cols>
  <sheetData>
    <row r="1">
      <c r="A1" s="11" t="inlineStr">
        <is>
          <t>Item SKU</t>
        </is>
      </c>
      <c r="B1" s="11" t="inlineStr">
        <is>
          <t>Description</t>
        </is>
      </c>
      <c r="C1" s="11" t="inlineStr">
        <is>
          <t>Category</t>
        </is>
      </c>
      <c r="D1" s="11" t="inlineStr">
        <is>
          <t>Qty on Hand</t>
        </is>
      </c>
      <c r="E1" s="11" t="inlineStr">
        <is>
          <t>Min Level</t>
        </is>
      </c>
      <c r="F1" s="11" t="inlineStr">
        <is>
          <t>Unit Cost</t>
        </is>
      </c>
      <c r="G1" s="11" t="inlineStr">
        <is>
          <t>Total Value</t>
        </is>
      </c>
      <c r="H1" s="11" t="inlineStr">
        <is>
          <t>Status</t>
        </is>
      </c>
    </row>
    <row r="2">
      <c r="A2" s="9" t="inlineStr">
        <is>
          <t>SKU-001</t>
        </is>
      </c>
      <c r="B2" s="9" t="inlineStr">
        <is>
          <t>Widget A</t>
        </is>
      </c>
      <c r="C2" s="9" t="inlineStr">
        <is>
          <t>Electronics</t>
        </is>
      </c>
      <c r="D2" s="12" t="n">
        <v>150</v>
      </c>
      <c r="E2" s="12" t="n">
        <v>25</v>
      </c>
      <c r="F2" s="13" t="n">
        <v>12.5</v>
      </c>
      <c r="G2" s="13">
        <f>D2*F2</f>
        <v/>
      </c>
      <c r="H2" s="14">
        <f>IF(D2=0,"Out of Stock",IF(D2&lt;=E2,"Low Stock","In Stock"))</f>
        <v/>
      </c>
    </row>
    <row r="3">
      <c r="A3" s="9" t="inlineStr">
        <is>
          <t>SKU-002</t>
        </is>
      </c>
      <c r="B3" s="9" t="inlineStr">
        <is>
          <t>Widget B</t>
        </is>
      </c>
      <c r="C3" s="9" t="inlineStr">
        <is>
          <t>Electronics</t>
        </is>
      </c>
      <c r="D3" s="12" t="n">
        <v>8</v>
      </c>
      <c r="E3" s="12" t="n">
        <v>20</v>
      </c>
      <c r="F3" s="13" t="n">
        <v>8</v>
      </c>
      <c r="G3" s="13">
        <f>D3*F3</f>
        <v/>
      </c>
      <c r="H3" s="15">
        <f>IF(D3=0,"Out of Stock",IF(D3&lt;=E3,"Low Stock","In Stock"))</f>
        <v/>
      </c>
    </row>
    <row r="4">
      <c r="A4" s="9" t="inlineStr">
        <is>
          <t>SKU-003</t>
        </is>
      </c>
      <c r="B4" s="9" t="inlineStr">
        <is>
          <t>Gadget C</t>
        </is>
      </c>
      <c r="C4" s="9" t="inlineStr">
        <is>
          <t>Accessories</t>
        </is>
      </c>
      <c r="D4" s="12" t="n">
        <v>0</v>
      </c>
      <c r="E4" s="12" t="n">
        <v>10</v>
      </c>
      <c r="F4" s="13" t="n">
        <v>25</v>
      </c>
      <c r="G4" s="13">
        <f>D4*F4</f>
        <v/>
      </c>
      <c r="H4" s="16">
        <f>IF(D4=0,"Out of Stock",IF(D4&lt;=E4,"Low Stock","In Stock"))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</cols>
  <sheetData>
    <row r="1">
      <c r="A1" s="7" t="inlineStr">
        <is>
          <t>INCOME STATEMENT</t>
        </is>
      </c>
    </row>
    <row r="2">
      <c r="A2" s="1" t="inlineStr">
        <is>
          <t>Item</t>
        </is>
      </c>
      <c r="B2" s="2" t="inlineStr">
        <is>
          <t>2024</t>
        </is>
      </c>
      <c r="C2" s="2" t="inlineStr">
        <is>
          <t>2023</t>
        </is>
      </c>
    </row>
    <row r="3">
      <c r="A3" s="6" t="inlineStr">
        <is>
          <t>Revenue</t>
        </is>
      </c>
      <c r="B3" s="4" t="inlineStr"/>
      <c r="C3" s="4" t="inlineStr"/>
    </row>
    <row r="4">
      <c r="A4" s="4" t="inlineStr">
        <is>
          <t xml:space="preserve">  Sales Revenue</t>
        </is>
      </c>
      <c r="B4" s="5" t="n">
        <v>245000</v>
      </c>
      <c r="C4" s="5" t="n">
        <v>218000</v>
      </c>
    </row>
    <row r="5">
      <c r="A5" s="4" t="inlineStr">
        <is>
          <t xml:space="preserve">  Service Revenue</t>
        </is>
      </c>
      <c r="B5" s="5" t="n">
        <v>42000</v>
      </c>
      <c r="C5" s="5" t="n">
        <v>38000</v>
      </c>
    </row>
    <row r="6">
      <c r="A6" s="4" t="inlineStr">
        <is>
          <t xml:space="preserve">  Total Revenue</t>
        </is>
      </c>
      <c r="B6" s="5">
        <f>SUM(B5:B6)</f>
        <v/>
      </c>
      <c r="C6" s="5">
        <f>SUM(C5:C6)</f>
        <v/>
      </c>
    </row>
    <row r="7">
      <c r="A7" s="4" t="inlineStr"/>
      <c r="B7" s="4" t="inlineStr"/>
      <c r="C7" s="4" t="inlineStr"/>
    </row>
    <row r="8">
      <c r="A8" s="6" t="inlineStr">
        <is>
          <t>Cost of Goods Sold</t>
        </is>
      </c>
      <c r="B8" s="4" t="inlineStr"/>
      <c r="C8" s="4" t="inlineStr"/>
    </row>
    <row r="9">
      <c r="A9" s="4" t="inlineStr">
        <is>
          <t xml:space="preserve">  Beginning Inventory</t>
        </is>
      </c>
      <c r="B9" s="5" t="n">
        <v>18900</v>
      </c>
      <c r="C9" s="5" t="n">
        <v>16500</v>
      </c>
    </row>
    <row r="10">
      <c r="A10" s="4" t="inlineStr">
        <is>
          <t xml:space="preserve">  Purchases</t>
        </is>
      </c>
      <c r="B10" s="5" t="n">
        <v>89000</v>
      </c>
      <c r="C10" s="5" t="n">
        <v>76800</v>
      </c>
    </row>
    <row r="11">
      <c r="A11" s="4" t="inlineStr">
        <is>
          <t xml:space="preserve">  Ending Inventory</t>
        </is>
      </c>
      <c r="B11" s="5" t="n">
        <v>-15600</v>
      </c>
      <c r="C11" s="5" t="n">
        <v>-18900</v>
      </c>
    </row>
    <row r="12">
      <c r="A12" s="4" t="inlineStr">
        <is>
          <t xml:space="preserve">  Total COGS</t>
        </is>
      </c>
      <c r="B12" s="5">
        <f>B10+B11+B12</f>
        <v/>
      </c>
      <c r="C12" s="5">
        <f>C10+C11+C12</f>
        <v/>
      </c>
    </row>
    <row r="13">
      <c r="A13" s="4" t="inlineStr"/>
      <c r="B13" s="4" t="inlineStr"/>
      <c r="C13" s="4" t="inlineStr"/>
    </row>
    <row r="14">
      <c r="A14" s="6" t="inlineStr">
        <is>
          <t>GROSS PROFIT</t>
        </is>
      </c>
      <c r="B14" s="5">
        <f>B8-B14</f>
        <v/>
      </c>
      <c r="C14" s="5">
        <f>C8-C14</f>
        <v/>
      </c>
    </row>
    <row r="15">
      <c r="A15" s="4" t="inlineStr"/>
      <c r="B15" s="4" t="inlineStr"/>
      <c r="C15" s="4" t="inlineStr"/>
    </row>
    <row r="16">
      <c r="A16" s="6" t="inlineStr">
        <is>
          <t>Operating Expenses</t>
        </is>
      </c>
      <c r="B16" s="4" t="inlineStr"/>
      <c r="C16" s="4" t="inlineStr"/>
    </row>
    <row r="17">
      <c r="A17" s="4" t="inlineStr">
        <is>
          <t xml:space="preserve">  Salaries &amp; Wages</t>
        </is>
      </c>
      <c r="B17" s="5" t="n">
        <v>68000</v>
      </c>
      <c r="C17" s="5" t="n">
        <v>62000</v>
      </c>
    </row>
    <row r="18">
      <c r="A18" s="4" t="inlineStr">
        <is>
          <t xml:space="preserve">  Rent &amp; Utilities</t>
        </is>
      </c>
      <c r="B18" s="5" t="n">
        <v>18000</v>
      </c>
      <c r="C18" s="5" t="n">
        <v>16800</v>
      </c>
    </row>
    <row r="19">
      <c r="A19" s="4" t="inlineStr">
        <is>
          <t xml:space="preserve">  Marketing &amp; Advertising</t>
        </is>
      </c>
      <c r="B19" s="5" t="n">
        <v>12400</v>
      </c>
      <c r="C19" s="5" t="n">
        <v>11000</v>
      </c>
    </row>
    <row r="20">
      <c r="A20" s="4" t="inlineStr">
        <is>
          <t xml:space="preserve">  Supplies &amp; Misc</t>
        </is>
      </c>
      <c r="B20" s="5" t="n">
        <v>5600</v>
      </c>
      <c r="C20" s="5" t="n">
        <v>4800</v>
      </c>
    </row>
    <row r="21">
      <c r="A21" s="4" t="inlineStr">
        <is>
          <t xml:space="preserve">  Depreciation</t>
        </is>
      </c>
      <c r="B21" s="5" t="n">
        <v>12000</v>
      </c>
      <c r="C21" s="5" t="n">
        <v>11000</v>
      </c>
    </row>
    <row r="22">
      <c r="A22" s="4" t="inlineStr">
        <is>
          <t xml:space="preserve">  Total Operating Expenses</t>
        </is>
      </c>
      <c r="B22" s="5">
        <f>SUM(B21:B25)</f>
        <v/>
      </c>
      <c r="C22" s="5">
        <f>SUM(C21:C25)</f>
        <v/>
      </c>
    </row>
    <row r="23">
      <c r="A23" s="4" t="inlineStr"/>
      <c r="B23" s="4" t="inlineStr"/>
      <c r="C23" s="4" t="inlineStr"/>
    </row>
    <row r="24">
      <c r="A24" s="6" t="inlineStr">
        <is>
          <t>OPERATING INCOME</t>
        </is>
      </c>
      <c r="B24" s="5">
        <f>B18-B26</f>
        <v/>
      </c>
      <c r="C24" s="5">
        <f>C18-C26</f>
        <v/>
      </c>
    </row>
    <row r="25">
      <c r="A25" s="4" t="inlineStr"/>
      <c r="B25" s="4" t="inlineStr"/>
      <c r="C25" s="4" t="inlineStr"/>
    </row>
    <row r="26">
      <c r="A26" s="6" t="inlineStr">
        <is>
          <t>Other Income/(Expenses)</t>
        </is>
      </c>
      <c r="B26" s="4" t="inlineStr"/>
      <c r="C26" s="4" t="inlineStr"/>
    </row>
    <row r="27">
      <c r="A27" s="6" t="inlineStr">
        <is>
          <t xml:space="preserve">  Interest Income</t>
        </is>
      </c>
      <c r="B27" s="5" t="n">
        <v>1200</v>
      </c>
      <c r="C27" s="5" t="n">
        <v>800</v>
      </c>
    </row>
    <row r="28">
      <c r="A28" s="4" t="inlineStr">
        <is>
          <t xml:space="preserve">  Interest Expense</t>
        </is>
      </c>
      <c r="B28" s="5" t="n">
        <v>-4200</v>
      </c>
      <c r="C28" s="5" t="n">
        <v>-5100</v>
      </c>
    </row>
    <row r="29">
      <c r="A29" s="4" t="inlineStr">
        <is>
          <t xml:space="preserve">  Total Other (Exp)/Inc</t>
        </is>
      </c>
      <c r="B29" s="5">
        <f>B31+B32</f>
        <v/>
      </c>
      <c r="C29" s="5">
        <f>C31+C32</f>
        <v/>
      </c>
    </row>
    <row r="30">
      <c r="A30" s="4" t="inlineStr"/>
      <c r="B30" s="4" t="inlineStr"/>
      <c r="C30" s="4" t="inlineStr"/>
    </row>
    <row r="31">
      <c r="A31" s="6" t="inlineStr">
        <is>
          <t>NET INCOME</t>
        </is>
      </c>
      <c r="B31" s="5">
        <f>B28+B33</f>
        <v/>
      </c>
      <c r="C31" s="5">
        <f>C28+C33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</cols>
  <sheetData>
    <row r="1">
      <c r="A1" s="7" t="inlineStr">
        <is>
          <t>CASH FLOW STATEMENT</t>
        </is>
      </c>
    </row>
    <row r="2">
      <c r="A2" s="1" t="inlineStr">
        <is>
          <t>Item</t>
        </is>
      </c>
      <c r="B2" s="2" t="inlineStr">
        <is>
          <t>2024</t>
        </is>
      </c>
      <c r="C2" s="2" t="inlineStr">
        <is>
          <t>2023</t>
        </is>
      </c>
    </row>
    <row r="3">
      <c r="A3" s="4" t="inlineStr">
        <is>
          <t>Cash Flow from Operations</t>
        </is>
      </c>
      <c r="B3" s="4" t="inlineStr"/>
      <c r="C3" s="4" t="inlineStr"/>
    </row>
    <row r="4">
      <c r="A4" s="4" t="inlineStr">
        <is>
          <t xml:space="preserve">  Net Income</t>
        </is>
      </c>
      <c r="B4" s="5" t="n">
        <v>87320</v>
      </c>
      <c r="C4" s="5" t="n">
        <v>74180</v>
      </c>
    </row>
    <row r="5">
      <c r="A5" s="4" t="inlineStr">
        <is>
          <t xml:space="preserve">  Adjustments:</t>
        </is>
      </c>
      <c r="B5" s="4" t="inlineStr"/>
      <c r="C5" s="4" t="inlineStr"/>
    </row>
    <row r="6">
      <c r="A6" s="4" t="inlineStr">
        <is>
          <t xml:space="preserve">  Depreciation</t>
        </is>
      </c>
      <c r="B6" s="5" t="n">
        <v>12000</v>
      </c>
      <c r="C6" s="5" t="n">
        <v>11000</v>
      </c>
    </row>
    <row r="7">
      <c r="A7" s="4" t="inlineStr">
        <is>
          <t xml:space="preserve">  (Increase)/Decrease in A/R</t>
        </is>
      </c>
      <c r="B7" s="5" t="n">
        <v>2700</v>
      </c>
      <c r="C7" s="5" t="n">
        <v>-4200</v>
      </c>
    </row>
    <row r="8">
      <c r="A8" s="4" t="inlineStr">
        <is>
          <t xml:space="preserve">  Increase/(Decrease) in A/P</t>
        </is>
      </c>
      <c r="B8" s="5" t="n">
        <v>-6300</v>
      </c>
      <c r="C8" s="5" t="n">
        <v>2100</v>
      </c>
    </row>
    <row r="9">
      <c r="A9" s="4" t="inlineStr">
        <is>
          <t xml:space="preserve">  Increase/(Decrease) in Inventory</t>
        </is>
      </c>
      <c r="B9" s="5" t="n">
        <v>3300</v>
      </c>
      <c r="C9" s="5" t="n">
        <v>-2400</v>
      </c>
    </row>
    <row r="10">
      <c r="A10" s="6" t="inlineStr">
        <is>
          <t>Net Cash from Operations</t>
        </is>
      </c>
      <c r="B10" s="5">
        <f>B4+SUM(B6:B9)</f>
        <v/>
      </c>
      <c r="C10" s="5">
        <f>C4+SUM(C6:C9)</f>
        <v/>
      </c>
    </row>
    <row r="11">
      <c r="A11" s="4" t="inlineStr"/>
      <c r="B11" s="4" t="inlineStr"/>
      <c r="C11" s="4" t="inlineStr"/>
    </row>
    <row r="12">
      <c r="A12" s="4" t="inlineStr">
        <is>
          <t>Cash Flow from Investing</t>
        </is>
      </c>
      <c r="B12" s="4" t="inlineStr"/>
      <c r="C12" s="4" t="inlineStr"/>
    </row>
    <row r="13">
      <c r="A13" s="4" t="inlineStr">
        <is>
          <t xml:space="preserve">  Purchase of PPE</t>
        </is>
      </c>
      <c r="B13" s="5" t="n">
        <v>-22000</v>
      </c>
      <c r="C13" s="5" t="n">
        <v>-15000</v>
      </c>
    </row>
    <row r="14">
      <c r="A14" s="6" t="inlineStr">
        <is>
          <t>Net Cash from Investing</t>
        </is>
      </c>
      <c r="B14" s="5">
        <f>B13</f>
        <v/>
      </c>
      <c r="C14" s="5">
        <f>C13</f>
        <v/>
      </c>
    </row>
    <row r="15">
      <c r="A15" s="4" t="inlineStr"/>
      <c r="B15" s="4" t="inlineStr"/>
      <c r="C15" s="4" t="inlineStr"/>
    </row>
    <row r="16">
      <c r="A16" s="4" t="inlineStr">
        <is>
          <t>Cash Flow from Financing</t>
        </is>
      </c>
      <c r="B16" s="4" t="inlineStr"/>
      <c r="C16" s="4" t="inlineStr"/>
    </row>
    <row r="17">
      <c r="A17" s="4" t="inlineStr">
        <is>
          <t xml:space="preserve">  Repayment of Debt</t>
        </is>
      </c>
      <c r="B17" s="5" t="n">
        <v>-9200</v>
      </c>
      <c r="C17" s="5" t="n">
        <v>-8500</v>
      </c>
    </row>
    <row r="18">
      <c r="A18" s="4" t="inlineStr">
        <is>
          <t xml:space="preserve">  Additional Debt</t>
        </is>
      </c>
      <c r="B18" s="5" t="n">
        <v>0</v>
      </c>
      <c r="C18" s="5" t="n">
        <v>5000</v>
      </c>
    </row>
    <row r="19">
      <c r="A19" s="6" t="inlineStr">
        <is>
          <t>Net Cash from Financing</t>
        </is>
      </c>
      <c r="B19" s="5">
        <f>B17+B18</f>
        <v/>
      </c>
      <c r="C19" s="5">
        <f>C17+C18</f>
        <v/>
      </c>
    </row>
    <row r="20">
      <c r="A20" s="4" t="inlineStr"/>
      <c r="B20" s="4" t="inlineStr"/>
      <c r="C20" s="4" t="inlineStr"/>
    </row>
    <row r="21">
      <c r="A21" s="4" t="inlineStr">
        <is>
          <t>NET CHANGE IN CASH</t>
        </is>
      </c>
      <c r="B21" s="5">
        <f>B11+B14+B19</f>
        <v/>
      </c>
      <c r="C21" s="5">
        <f>C11+C14+C19</f>
        <v/>
      </c>
    </row>
    <row r="22">
      <c r="A22" s="4" t="inlineStr">
        <is>
          <t xml:space="preserve">  Beginning Cash</t>
        </is>
      </c>
      <c r="B22" s="5" t="n">
        <v>38000</v>
      </c>
      <c r="C22" s="5" t="n">
        <v>33200</v>
      </c>
    </row>
    <row r="23">
      <c r="A23" s="4" t="inlineStr">
        <is>
          <t xml:space="preserve">  Ending Cash</t>
        </is>
      </c>
      <c r="B23" s="5">
        <f>B22+B23</f>
        <v/>
      </c>
      <c r="C23" s="5">
        <f>C22+C23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</cols>
  <sheetData>
    <row r="1">
      <c r="A1" s="7" t="inlineStr">
        <is>
          <t>FINANCIAL RATIO ANALYSIS</t>
        </is>
      </c>
    </row>
    <row r="2">
      <c r="A2" s="1" t="inlineStr">
        <is>
          <t>Ratio</t>
        </is>
      </c>
      <c r="B2" s="1" t="inlineStr">
        <is>
          <t>2024</t>
        </is>
      </c>
      <c r="C2" s="1" t="inlineStr">
        <is>
          <t>2023</t>
        </is>
      </c>
    </row>
    <row r="3">
      <c r="A3" s="8" t="inlineStr">
        <is>
          <t>Liquidity Ratios</t>
        </is>
      </c>
      <c r="B3" s="9" t="inlineStr"/>
      <c r="C3" s="9" t="inlineStr"/>
    </row>
    <row r="4">
      <c r="A4" s="8" t="inlineStr">
        <is>
          <t>Current Ratio</t>
        </is>
      </c>
      <c r="B4" s="10">
        <f>Balance!B10/Balance!B24</f>
        <v/>
      </c>
      <c r="C4" s="10">
        <f>Balance!C10/Balance!C24</f>
        <v/>
      </c>
    </row>
    <row r="5">
      <c r="A5" s="8" t="inlineStr">
        <is>
          <t>Quick Ratio</t>
        </is>
      </c>
      <c r="B5" s="10">
        <f>(Balance!B10-Balance!B7)/Balance!B24</f>
        <v/>
      </c>
      <c r="C5" s="10">
        <f>(Balance!C10-Balance!C7)/Balance!C24</f>
        <v/>
      </c>
    </row>
    <row r="6">
      <c r="A6" s="8" t="inlineStr">
        <is>
          <t>Cash Ratio</t>
        </is>
      </c>
      <c r="B6" s="10">
        <f>Balance!B5/Balance!B24</f>
        <v/>
      </c>
      <c r="C6" s="10">
        <f>Balance!C5/Balance!C24</f>
        <v/>
      </c>
    </row>
    <row r="7">
      <c r="A7" s="8" t="inlineStr"/>
      <c r="B7" s="9" t="inlineStr"/>
      <c r="C7" s="9" t="inlineStr"/>
    </row>
    <row r="8">
      <c r="A8" s="8" t="inlineStr">
        <is>
          <t>Profitability Ratios</t>
        </is>
      </c>
      <c r="B8" s="9" t="inlineStr"/>
      <c r="C8" s="9" t="inlineStr"/>
    </row>
    <row r="9">
      <c r="A9" s="8" t="inlineStr">
        <is>
          <t>Gross Margin %</t>
        </is>
      </c>
      <c r="B9" s="10">
        <f>Income!B18/'Income Statement'!B8*100</f>
        <v/>
      </c>
      <c r="C9" s="10">
        <f>Income!C18/'Income Statement'!C8*100</f>
        <v/>
      </c>
    </row>
    <row r="10">
      <c r="A10" s="8" t="inlineStr">
        <is>
          <t>Net Profit Margin %</t>
        </is>
      </c>
      <c r="B10" s="10">
        <f>Income!B37/'Income Statement'!B8*100</f>
        <v/>
      </c>
      <c r="C10" s="10">
        <f>Income!C37/'Income Statement'!C8*100</f>
        <v/>
      </c>
    </row>
    <row r="11">
      <c r="A11" s="8" t="inlineStr">
        <is>
          <t>Return on Assets %</t>
        </is>
      </c>
      <c r="B11" s="10">
        <f>Income!B37/Balance!B17*100</f>
        <v/>
      </c>
      <c r="C11" s="10">
        <f>Income!C37/Balance!C17*100</f>
        <v/>
      </c>
    </row>
    <row r="12">
      <c r="A12" s="8" t="inlineStr">
        <is>
          <t>Return on Equity %</t>
        </is>
      </c>
      <c r="B12" s="10">
        <f>Income!B37/Balance!B33*100</f>
        <v/>
      </c>
      <c r="C12" s="10">
        <f>Income!C37/Balance!C33*100</f>
        <v/>
      </c>
    </row>
    <row r="13">
      <c r="A13" s="8" t="inlineStr"/>
      <c r="B13" s="9" t="inlineStr"/>
      <c r="C13" s="9" t="inlineStr"/>
    </row>
    <row r="14">
      <c r="A14" s="8" t="inlineStr">
        <is>
          <t>Leverage Ratios</t>
        </is>
      </c>
      <c r="B14" s="9" t="inlineStr"/>
      <c r="C14" s="9" t="inlineStr"/>
    </row>
    <row r="15">
      <c r="A15" s="8" t="inlineStr">
        <is>
          <t>Debt to Equity</t>
        </is>
      </c>
      <c r="B15" s="10">
        <f>Balance!B27/Balance!B33</f>
        <v/>
      </c>
      <c r="C15" s="10">
        <f>Balance!C27/Balance!C33</f>
        <v/>
      </c>
    </row>
    <row r="16">
      <c r="A16" s="8" t="inlineStr">
        <is>
          <t>Debt to Assets</t>
        </is>
      </c>
      <c r="B16" s="10">
        <f>Balance!B17/Balance!B17</f>
        <v/>
      </c>
      <c r="C16" s="10">
        <f>Balance!C17/Balance!C17</f>
        <v/>
      </c>
    </row>
    <row r="17">
      <c r="A17" s="8" t="inlineStr"/>
      <c r="B17" s="9" t="inlineStr"/>
      <c r="C17" s="9" t="inlineStr"/>
    </row>
    <row r="18">
      <c r="A18" s="8" t="inlineStr">
        <is>
          <t>Efficiency Ratios</t>
        </is>
      </c>
      <c r="B18" s="9" t="inlineStr"/>
      <c r="C18" s="9" t="inlineStr"/>
    </row>
    <row r="19">
      <c r="A19" s="8" t="inlineStr">
        <is>
          <t>Asset Turnover</t>
        </is>
      </c>
      <c r="B19" s="10">
        <f>Income!B8/Balance!B17</f>
        <v/>
      </c>
      <c r="C19" s="10">
        <f>Income!C8/Balance!C17</f>
        <v/>
      </c>
    </row>
    <row r="20">
      <c r="A20" s="8" t="inlineStr">
        <is>
          <t>Inventory Turnover</t>
        </is>
      </c>
      <c r="B20" s="10">
        <f>Income!B14/Balance!B7</f>
        <v/>
      </c>
      <c r="C20" s="10">
        <f>Income!C14/Balance!C7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2026-06-02T14:59:50Z</dcterms:created>
  <dcterms:modified xsi:type="dcterms:W3CDTF">2026-06-03T03:52:53Z</dcterms:modified>
</cp:coreProperties>
</file>